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Git\inflectra-website\Inflectra\Documents\"/>
    </mc:Choice>
  </mc:AlternateContent>
  <xr:revisionPtr revIDLastSave="0" documentId="8_{F5686E31-F34D-4ADC-A3BC-B1CAAE817A24}" xr6:coauthVersionLast="47" xr6:coauthVersionMax="47" xr10:uidLastSave="{00000000-0000-0000-0000-000000000000}"/>
  <bookViews>
    <workbookView xWindow="1520" yWindow="1520" windowWidth="14400" windowHeight="8170" xr2:uid="{00000000-000D-0000-FFFF-FFFF00000000}"/>
  </bookViews>
  <sheets>
    <sheet name="Bug Defect Tracker" sheetId="1" r:id="rId1"/>
  </sheets>
  <definedNames>
    <definedName name="_xlnm._FilterDatabase" localSheetId="0" hidden="1">'Bug Defect Tracker'!$A$12:$N$112</definedName>
    <definedName name="_xlnm.Print_Titles" localSheetId="0">'Bug Defect Tracker'!$1:$12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2" i="1" l="1"/>
  <c r="P112" i="1" s="1"/>
  <c r="O111" i="1"/>
  <c r="P111" i="1" s="1"/>
  <c r="O110" i="1"/>
  <c r="P110" i="1" s="1"/>
  <c r="O109" i="1"/>
  <c r="P109" i="1" s="1"/>
  <c r="O108" i="1"/>
  <c r="P108" i="1" s="1"/>
  <c r="O107" i="1"/>
  <c r="P107" i="1" s="1"/>
  <c r="O106" i="1"/>
  <c r="P106" i="1" s="1"/>
  <c r="O105" i="1"/>
  <c r="P105" i="1" s="1"/>
  <c r="O104" i="1"/>
  <c r="P104" i="1" s="1"/>
  <c r="O103" i="1"/>
  <c r="P103" i="1" s="1"/>
  <c r="O102" i="1"/>
  <c r="P102" i="1" s="1"/>
  <c r="O101" i="1"/>
  <c r="P101" i="1" s="1"/>
  <c r="O100" i="1"/>
  <c r="P100" i="1" s="1"/>
  <c r="O99" i="1"/>
  <c r="P99" i="1" s="1"/>
  <c r="O98" i="1"/>
  <c r="P98" i="1" s="1"/>
  <c r="O97" i="1"/>
  <c r="P97" i="1" s="1"/>
  <c r="O96" i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P82" i="1" s="1"/>
  <c r="O81" i="1"/>
  <c r="P81" i="1" s="1"/>
  <c r="O80" i="1"/>
  <c r="P80" i="1" s="1"/>
  <c r="O79" i="1"/>
  <c r="P79" i="1" s="1"/>
  <c r="O78" i="1"/>
  <c r="P78" i="1" s="1"/>
  <c r="O77" i="1"/>
  <c r="P77" i="1" s="1"/>
  <c r="O76" i="1"/>
  <c r="P76" i="1" s="1"/>
  <c r="O75" i="1"/>
  <c r="P75" i="1" s="1"/>
  <c r="O74" i="1"/>
  <c r="P74" i="1" s="1"/>
  <c r="O73" i="1"/>
  <c r="P73" i="1" s="1"/>
  <c r="O72" i="1"/>
  <c r="P72" i="1" s="1"/>
  <c r="O71" i="1"/>
  <c r="P71" i="1" s="1"/>
  <c r="O70" i="1"/>
  <c r="P70" i="1" s="1"/>
  <c r="O69" i="1"/>
  <c r="P69" i="1" s="1"/>
  <c r="O68" i="1"/>
  <c r="P68" i="1" s="1"/>
  <c r="O67" i="1"/>
  <c r="P67" i="1" s="1"/>
  <c r="O66" i="1"/>
  <c r="P66" i="1" s="1"/>
  <c r="O65" i="1"/>
  <c r="P65" i="1" s="1"/>
  <c r="O64" i="1"/>
  <c r="P64" i="1" s="1"/>
  <c r="O63" i="1"/>
  <c r="P63" i="1" s="1"/>
  <c r="O62" i="1"/>
  <c r="P62" i="1" s="1"/>
  <c r="O61" i="1"/>
  <c r="P61" i="1" s="1"/>
  <c r="O60" i="1"/>
  <c r="P60" i="1" s="1"/>
  <c r="O59" i="1"/>
  <c r="P59" i="1" s="1"/>
  <c r="O58" i="1"/>
  <c r="P58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6" i="1"/>
  <c r="P46" i="1" s="1"/>
  <c r="O45" i="1"/>
  <c r="P45" i="1" s="1"/>
  <c r="O44" i="1"/>
  <c r="P44" i="1" s="1"/>
  <c r="O43" i="1"/>
  <c r="P43" i="1" s="1"/>
  <c r="O42" i="1"/>
  <c r="P42" i="1" s="1"/>
  <c r="O41" i="1"/>
  <c r="P41" i="1" s="1"/>
  <c r="O40" i="1"/>
  <c r="P40" i="1" s="1"/>
  <c r="O39" i="1"/>
  <c r="P39" i="1" s="1"/>
  <c r="O38" i="1"/>
  <c r="P38" i="1" s="1"/>
  <c r="O37" i="1"/>
  <c r="P37" i="1" s="1"/>
  <c r="O36" i="1"/>
  <c r="P36" i="1" s="1"/>
  <c r="O35" i="1"/>
  <c r="P35" i="1" s="1"/>
  <c r="O34" i="1"/>
  <c r="P34" i="1" s="1"/>
  <c r="O33" i="1"/>
  <c r="P33" i="1" s="1"/>
  <c r="O32" i="1"/>
  <c r="P32" i="1" s="1"/>
  <c r="O31" i="1"/>
  <c r="P31" i="1" s="1"/>
  <c r="O30" i="1"/>
  <c r="P30" i="1" s="1"/>
  <c r="O29" i="1"/>
  <c r="P29" i="1" s="1"/>
  <c r="O28" i="1"/>
  <c r="P28" i="1" s="1"/>
  <c r="O27" i="1"/>
  <c r="P27" i="1" s="1"/>
  <c r="O26" i="1"/>
  <c r="P26" i="1" s="1"/>
  <c r="O25" i="1"/>
  <c r="P25" i="1" s="1"/>
  <c r="O24" i="1"/>
  <c r="P24" i="1" s="1"/>
  <c r="O23" i="1"/>
  <c r="P23" i="1" s="1"/>
  <c r="O22" i="1"/>
  <c r="P22" i="1" s="1"/>
  <c r="O21" i="1"/>
  <c r="P21" i="1" s="1"/>
  <c r="O20" i="1"/>
  <c r="P20" i="1" s="1"/>
  <c r="O19" i="1"/>
  <c r="P19" i="1" s="1"/>
  <c r="O18" i="1"/>
  <c r="P18" i="1" s="1"/>
  <c r="O17" i="1"/>
  <c r="O16" i="1"/>
  <c r="P16" i="1" s="1"/>
  <c r="O15" i="1"/>
  <c r="P15" i="1" s="1"/>
  <c r="O14" i="1"/>
  <c r="P14" i="1" s="1"/>
  <c r="O13" i="1"/>
  <c r="P13" i="1" s="1"/>
  <c r="A7" i="1" l="1"/>
  <c r="L7" i="1"/>
  <c r="I7" i="1"/>
  <c r="F7" i="1"/>
  <c r="P17" i="1"/>
  <c r="C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Inflectra</author>
  </authors>
  <commentList>
    <comment ref="E1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Include the environment and build/version needed to reproduce the defect.</t>
        </r>
      </text>
    </comment>
    <comment ref="I1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Severity describes the impact of the defect.</t>
        </r>
      </text>
    </comment>
    <comment ref="J12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Priority describes how urgently the defect should be addressed.</t>
        </r>
      </text>
    </comment>
    <comment ref="K12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Resolved is treated as still open until QA verifies the fix and the status is changed to Closed.</t>
        </r>
      </text>
    </comment>
    <comment ref="M12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Use IDs or links to the related test case, requirement, or user story.</t>
        </r>
      </text>
    </comment>
    <comment ref="N12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Record the fix and the QA verification result here.</t>
        </r>
      </text>
    </comment>
  </commentList>
</comments>
</file>

<file path=xl/sharedStrings.xml><?xml version="1.0" encoding="utf-8"?>
<sst xmlns="http://schemas.openxmlformats.org/spreadsheetml/2006/main" count="92" uniqueCount="36">
  <si>
    <t>[Project Title]</t>
  </si>
  <si>
    <t>Bug / Defect Tracker Log</t>
  </si>
  <si>
    <t>Total Defects Logged</t>
  </si>
  <si>
    <t>Remaining Open</t>
  </si>
  <si>
    <t>High / Critical Priority Open</t>
  </si>
  <si>
    <t>Awaiting QA Verification</t>
  </si>
  <si>
    <t>Closed</t>
  </si>
  <si>
    <t>Defect Entries</t>
  </si>
  <si>
    <t>Defect ID</t>
  </si>
  <si>
    <t>Title / Summary</t>
  </si>
  <si>
    <t>Date Detected</t>
  </si>
  <si>
    <t>Detected By</t>
  </si>
  <si>
    <t>Environment / Build</t>
  </si>
  <si>
    <t>Steps to Reproduce</t>
  </si>
  <si>
    <t>Expected Result</t>
  </si>
  <si>
    <t>Actual Result</t>
  </si>
  <si>
    <t>Severity</t>
  </si>
  <si>
    <t>Priority</t>
  </si>
  <si>
    <t>Status</t>
  </si>
  <si>
    <t>Assigned To</t>
  </si>
  <si>
    <t>Related Test / Requirement</t>
  </si>
  <si>
    <t>Resolution / Verification Notes</t>
  </si>
  <si>
    <t>[add ID here]</t>
  </si>
  <si>
    <t>[add short summary here]</t>
  </si>
  <si>
    <t>[add date here]</t>
  </si>
  <si>
    <t>[add reporter here]</t>
  </si>
  <si>
    <t>[add environment / build here]</t>
  </si>
  <si>
    <t>[list reproduction steps here]</t>
  </si>
  <si>
    <t>[add expected result here]</t>
  </si>
  <si>
    <t>[add actual result here]</t>
  </si>
  <si>
    <t>[add severity]</t>
  </si>
  <si>
    <t>[add priority]</t>
  </si>
  <si>
    <t>[add status]</t>
  </si>
  <si>
    <t>[add owner here]</t>
  </si>
  <si>
    <t>[add related test / requirement here]</t>
  </si>
  <si>
    <t>[add resolution / verification notes here]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</si>
</sst>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7" x14ac:knownFonts="1">
    <font>
      <sz val="11"/>
      <color theme="1"/>
      <name val="Calibri"/>
      <family val="2"/>
      <scheme val="minor"/>
    </font>
    <font>
      <sz val="22"/>
      <color rgb="FF1F4360"/>
      <name val="Aptos Narrow"/>
    </font>
    <font>
      <b/>
      <sz val="9.5"/>
      <color rgb="FFFFFFFF"/>
      <name val="Aptos Narrow"/>
    </font>
    <font>
      <b/>
      <sz val="18"/>
      <color rgb="FF1F4360"/>
      <name val="Aptos Narrow"/>
    </font>
    <font>
      <b/>
      <sz val="14"/>
      <color rgb="FF1F4360"/>
      <name val="Aptos Narrow"/>
    </font>
    <font>
      <sz val="9.5"/>
      <color rgb="FF1F4E79"/>
      <name val="Aptos Narrow"/>
    </font>
    <font>
      <sz val="9"/>
      <color rgb="FF000000"/>
      <name val="Aptos Narrow"/>
    </font>
  </fonts>
  <fills count="9">
    <fill>
      <patternFill patternType="none"/>
    </fill>
    <fill>
      <patternFill patternType="gray125"/>
    </fill>
    <fill>
      <patternFill patternType="solid">
        <fgColor rgb="FFFDCB26"/>
      </patternFill>
    </fill>
    <fill>
      <patternFill patternType="solid">
        <fgColor rgb="FF1F4360"/>
      </patternFill>
    </fill>
    <fill>
      <patternFill patternType="solid">
        <fgColor rgb="FFE6F1F8"/>
      </patternFill>
    </fill>
    <fill>
      <patternFill patternType="solid">
        <fgColor rgb="FFFFF4C7"/>
      </patternFill>
    </fill>
    <fill>
      <patternFill patternType="solid">
        <fgColor rgb="FFF8D7DA"/>
      </patternFill>
    </fill>
    <fill>
      <patternFill patternType="solid">
        <fgColor rgb="FFFCE7D2"/>
      </patternFill>
    </fill>
    <fill>
      <patternFill patternType="solid">
        <fgColor rgb="FFE4F1DF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1F4360"/>
      </bottom>
      <diagonal/>
    </border>
    <border>
      <left style="thin">
        <color rgb="FFC7CDD3"/>
      </left>
      <right style="thin">
        <color rgb="FFC7CDD3"/>
      </right>
      <top style="thin">
        <color rgb="FFC7CDD3"/>
      </top>
      <bottom style="thin">
        <color rgb="FFC7CDD3"/>
      </bottom>
      <diagonal/>
    </border>
    <border>
      <left/>
      <right/>
      <top/>
      <bottom style="hair">
        <color rgb="FFD9DDE1"/>
      </bottom>
      <diagonal/>
    </border>
    <border>
      <left/>
      <right/>
      <top style="thin">
        <color rgb="FFC7CDD3"/>
      </top>
      <bottom/>
      <diagonal/>
    </border>
    <border>
      <left/>
      <right style="thin">
        <color rgb="FFC7CDD3"/>
      </right>
      <top style="thin">
        <color rgb="FFC7CDD3"/>
      </top>
      <bottom/>
      <diagonal/>
    </border>
    <border>
      <left style="thin">
        <color rgb="FFC7CDD3"/>
      </left>
      <right/>
      <top/>
      <bottom style="thin">
        <color rgb="FFC7CDD3"/>
      </bottom>
      <diagonal/>
    </border>
    <border>
      <left/>
      <right/>
      <top/>
      <bottom style="thin">
        <color rgb="FFC7CDD3"/>
      </bottom>
      <diagonal/>
    </border>
    <border>
      <left/>
      <right style="thin">
        <color rgb="FFC7CDD3"/>
      </right>
      <top/>
      <bottom style="thin">
        <color rgb="FFC7CDD3"/>
      </bottom>
      <diagonal/>
    </border>
    <border>
      <left/>
      <right/>
      <top style="thin">
        <color rgb="FFC7CDD3"/>
      </top>
      <bottom style="thin">
        <color rgb="FFC7CDD3"/>
      </bottom>
      <diagonal/>
    </border>
    <border>
      <left/>
      <right style="thin">
        <color rgb="FFC7CDD3"/>
      </right>
      <top style="thin">
        <color rgb="FFC7CDD3"/>
      </top>
      <bottom style="thin">
        <color rgb="FFC7CDD3"/>
      </bottom>
      <diagonal/>
    </border>
    <border>
      <left/>
      <right/>
      <top/>
      <bottom style="medium">
        <color rgb="FF1F4360"/>
      </bottom>
      <diagonal/>
    </border>
    <border>
      <left/>
      <right/>
      <top/>
      <bottom style="medium">
        <color rgb="FF1F436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top" wrapText="1"/>
    </xf>
    <xf numFmtId="164" fontId="5" fillId="5" borderId="3" xfId="0" applyNumberFormat="1" applyFont="1" applyFill="1" applyBorder="1" applyAlignment="1">
      <alignment vertical="top" wrapText="1"/>
    </xf>
    <xf numFmtId="0" fontId="6" fillId="0" borderId="0" xfId="0" applyFont="1"/>
    <xf numFmtId="0" fontId="5" fillId="0" borderId="3" xfId="0" applyFont="1" applyBorder="1" applyAlignment="1">
      <alignment vertical="top" wrapText="1"/>
    </xf>
    <xf numFmtId="164" fontId="5" fillId="0" borderId="3" xfId="0" applyNumberFormat="1" applyFont="1" applyBorder="1" applyAlignment="1">
      <alignment vertical="top" wrapText="1"/>
    </xf>
    <xf numFmtId="0" fontId="3" fillId="7" borderId="2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6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" fillId="2" borderId="12" xfId="0" applyFont="1" applyFill="1" applyBorder="1" applyAlignment="1">
      <alignment horizontal="left" vertical="center"/>
    </xf>
    <xf numFmtId="0" fontId="0" fillId="0" borderId="0" xfId="0"/>
    <xf numFmtId="0" fontId="0" fillId="0" borderId="11" xfId="0" applyBorder="1"/>
    <xf numFmtId="0" fontId="3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5">
    <dxf>
      <fill>
        <patternFill patternType="solid">
          <fgColor rgb="FFF8D7DA"/>
        </patternFill>
      </fill>
    </dxf>
    <dxf>
      <fill>
        <patternFill patternType="solid">
          <fgColor rgb="FFE6F1F8"/>
        </patternFill>
      </fill>
    </dxf>
    <dxf>
      <fill>
        <patternFill patternType="solid">
          <fgColor rgb="FFE4F1DF"/>
        </patternFill>
      </fill>
    </dxf>
    <dxf>
      <fill>
        <patternFill patternType="solid">
          <fgColor rgb="FFFCE7D2"/>
        </patternFill>
      </fill>
    </dxf>
    <dxf>
      <fill>
        <patternFill patternType="solid">
          <fgColor rgb="FFF8D7D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711303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12"/>
  <sheetViews>
    <sheetView showGridLines="0" tabSelected="1" zoomScale="72" workbookViewId="0"/>
  </sheetViews>
  <sheetFormatPr defaultRowHeight="14.5" x14ac:dyDescent="0.35"/>
  <cols>
    <col min="1" max="1" width="13" customWidth="1"/>
    <col min="2" max="2" width="27" customWidth="1"/>
    <col min="3" max="3" width="14" customWidth="1"/>
    <col min="4" max="4" width="18" customWidth="1"/>
    <col min="5" max="5" width="24" customWidth="1"/>
    <col min="6" max="6" width="34" customWidth="1"/>
    <col min="7" max="8" width="28" customWidth="1"/>
    <col min="9" max="10" width="12" customWidth="1"/>
    <col min="11" max="11" width="16" customWidth="1"/>
    <col min="12" max="12" width="18" customWidth="1"/>
    <col min="13" max="13" width="26" customWidth="1"/>
    <col min="14" max="14" width="34" customWidth="1"/>
    <col min="15" max="16" width="10" hidden="1" customWidth="1"/>
  </cols>
  <sheetData>
    <row r="2" spans="1:16" ht="23" customHeight="1" x14ac:dyDescent="0.35">
      <c r="C2" s="18" t="s">
        <v>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6" ht="23" customHeight="1" x14ac:dyDescent="0.35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6" ht="24" customHeight="1" x14ac:dyDescent="0.35">
      <c r="C4" s="24" t="s">
        <v>1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6" spans="1:16" ht="27" customHeight="1" x14ac:dyDescent="0.35">
      <c r="A6" s="15" t="s">
        <v>2</v>
      </c>
      <c r="B6" s="17"/>
      <c r="C6" s="15" t="s">
        <v>3</v>
      </c>
      <c r="D6" s="16"/>
      <c r="E6" s="17"/>
      <c r="F6" s="15" t="s">
        <v>4</v>
      </c>
      <c r="G6" s="16"/>
      <c r="H6" s="17"/>
      <c r="I6" s="15" t="s">
        <v>5</v>
      </c>
      <c r="J6" s="16"/>
      <c r="K6" s="17"/>
      <c r="L6" s="15" t="s">
        <v>6</v>
      </c>
      <c r="M6" s="16"/>
      <c r="N6" s="17"/>
    </row>
    <row r="7" spans="1:16" ht="24" customHeight="1" x14ac:dyDescent="0.35">
      <c r="A7" s="21">
        <f>SUM($O$13:$O$112)</f>
        <v>0</v>
      </c>
      <c r="B7" s="9"/>
      <c r="C7" s="23">
        <f>SUM($P$13:$P$112)</f>
        <v>0</v>
      </c>
      <c r="D7" s="8"/>
      <c r="E7" s="9"/>
      <c r="F7" s="13">
        <f>COUNTIFS($O$13:$O$112,1,$P$13:$P$112,1,$J$13:$J$112,"Critical")+COUNTIFS($O$13:$O$112,1,$P$13:$P$112,1,$J$13:$J$112,"High")</f>
        <v>0</v>
      </c>
      <c r="G7" s="8"/>
      <c r="H7" s="9"/>
      <c r="I7" s="7">
        <f>COUNTIFS($O$13:$O$112,1,$K$13:$K$112,"Resolved")</f>
        <v>0</v>
      </c>
      <c r="J7" s="8"/>
      <c r="K7" s="9"/>
      <c r="L7" s="14">
        <f>COUNTIFS($O$13:$O$112,1,$K$13:$K$112,"Closed")</f>
        <v>0</v>
      </c>
      <c r="M7" s="8"/>
      <c r="N7" s="9"/>
    </row>
    <row r="8" spans="1:16" ht="24" customHeight="1" x14ac:dyDescent="0.35">
      <c r="A8" s="10"/>
      <c r="B8" s="12"/>
      <c r="C8" s="10"/>
      <c r="D8" s="11"/>
      <c r="E8" s="12"/>
      <c r="F8" s="10"/>
      <c r="G8" s="11"/>
      <c r="H8" s="12"/>
      <c r="I8" s="10"/>
      <c r="J8" s="11"/>
      <c r="K8" s="12"/>
      <c r="L8" s="10"/>
      <c r="M8" s="11"/>
      <c r="N8" s="12"/>
    </row>
    <row r="10" spans="1:16" ht="22" customHeight="1" x14ac:dyDescent="0.35">
      <c r="A10" s="22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2" spans="1:16" ht="38" customHeight="1" x14ac:dyDescent="0.35">
      <c r="A12" s="1" t="s">
        <v>8</v>
      </c>
      <c r="B12" s="1" t="s">
        <v>9</v>
      </c>
      <c r="C12" s="1" t="s">
        <v>10</v>
      </c>
      <c r="D12" s="1" t="s">
        <v>11</v>
      </c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18</v>
      </c>
      <c r="L12" s="1" t="s">
        <v>19</v>
      </c>
      <c r="M12" s="1" t="s">
        <v>20</v>
      </c>
      <c r="N12" s="1" t="s">
        <v>21</v>
      </c>
    </row>
    <row r="13" spans="1:16" ht="42" customHeight="1" x14ac:dyDescent="0.35">
      <c r="A13" s="2" t="s">
        <v>22</v>
      </c>
      <c r="B13" s="2" t="s">
        <v>23</v>
      </c>
      <c r="C13" s="3" t="s">
        <v>24</v>
      </c>
      <c r="D13" s="2" t="s">
        <v>25</v>
      </c>
      <c r="E13" s="2" t="s">
        <v>26</v>
      </c>
      <c r="F13" s="2" t="s">
        <v>27</v>
      </c>
      <c r="G13" s="2" t="s">
        <v>28</v>
      </c>
      <c r="H13" s="2" t="s">
        <v>29</v>
      </c>
      <c r="I13" s="2" t="s">
        <v>30</v>
      </c>
      <c r="J13" s="2" t="s">
        <v>31</v>
      </c>
      <c r="K13" s="2" t="s">
        <v>32</v>
      </c>
      <c r="L13" s="2" t="s">
        <v>33</v>
      </c>
      <c r="M13" s="2" t="s">
        <v>34</v>
      </c>
      <c r="N13" s="2" t="s">
        <v>35</v>
      </c>
      <c r="O13" s="4">
        <f t="shared" ref="O13:O44" si="0">IF(AND($A13&lt;&gt;"",LEFT($A13,1)&lt;&gt;"["),1,0)</f>
        <v>0</v>
      </c>
      <c r="P13" s="4">
        <f t="shared" ref="P13:P44" si="1">IF($O13=0,0,IF(OR($K13="New",$K13="Assigned",$K13="In Progress",$K13="Resolved",$K13="Reopened"),1,0))</f>
        <v>0</v>
      </c>
    </row>
    <row r="14" spans="1:16" ht="42" customHeight="1" x14ac:dyDescent="0.35">
      <c r="A14" s="2" t="s">
        <v>22</v>
      </c>
      <c r="B14" s="2" t="s">
        <v>23</v>
      </c>
      <c r="C14" s="3" t="s">
        <v>24</v>
      </c>
      <c r="D14" s="2" t="s">
        <v>25</v>
      </c>
      <c r="E14" s="2" t="s">
        <v>26</v>
      </c>
      <c r="F14" s="2" t="s">
        <v>27</v>
      </c>
      <c r="G14" s="2" t="s">
        <v>28</v>
      </c>
      <c r="H14" s="2" t="s">
        <v>29</v>
      </c>
      <c r="I14" s="2" t="s">
        <v>30</v>
      </c>
      <c r="J14" s="2" t="s">
        <v>31</v>
      </c>
      <c r="K14" s="2" t="s">
        <v>32</v>
      </c>
      <c r="L14" s="2" t="s">
        <v>33</v>
      </c>
      <c r="M14" s="2" t="s">
        <v>34</v>
      </c>
      <c r="N14" s="2" t="s">
        <v>35</v>
      </c>
      <c r="O14" s="4">
        <f t="shared" si="0"/>
        <v>0</v>
      </c>
      <c r="P14" s="4">
        <f t="shared" si="1"/>
        <v>0</v>
      </c>
    </row>
    <row r="15" spans="1:16" ht="42" customHeight="1" x14ac:dyDescent="0.35">
      <c r="A15" s="2" t="s">
        <v>22</v>
      </c>
      <c r="B15" s="2" t="s">
        <v>23</v>
      </c>
      <c r="C15" s="3" t="s">
        <v>24</v>
      </c>
      <c r="D15" s="2" t="s">
        <v>25</v>
      </c>
      <c r="E15" s="2" t="s">
        <v>26</v>
      </c>
      <c r="F15" s="2" t="s">
        <v>27</v>
      </c>
      <c r="G15" s="2" t="s">
        <v>28</v>
      </c>
      <c r="H15" s="2" t="s">
        <v>29</v>
      </c>
      <c r="I15" s="2" t="s">
        <v>30</v>
      </c>
      <c r="J15" s="2" t="s">
        <v>31</v>
      </c>
      <c r="K15" s="2" t="s">
        <v>32</v>
      </c>
      <c r="L15" s="2" t="s">
        <v>33</v>
      </c>
      <c r="M15" s="2" t="s">
        <v>34</v>
      </c>
      <c r="N15" s="2" t="s">
        <v>35</v>
      </c>
      <c r="O15" s="4">
        <f t="shared" si="0"/>
        <v>0</v>
      </c>
      <c r="P15" s="4">
        <f t="shared" si="1"/>
        <v>0</v>
      </c>
    </row>
    <row r="16" spans="1:16" ht="42" customHeight="1" x14ac:dyDescent="0.35">
      <c r="A16" s="2" t="s">
        <v>22</v>
      </c>
      <c r="B16" s="2" t="s">
        <v>23</v>
      </c>
      <c r="C16" s="3" t="s">
        <v>24</v>
      </c>
      <c r="D16" s="2" t="s">
        <v>25</v>
      </c>
      <c r="E16" s="2" t="s">
        <v>26</v>
      </c>
      <c r="F16" s="2" t="s">
        <v>27</v>
      </c>
      <c r="G16" s="2" t="s">
        <v>28</v>
      </c>
      <c r="H16" s="2" t="s">
        <v>29</v>
      </c>
      <c r="I16" s="2" t="s">
        <v>30</v>
      </c>
      <c r="J16" s="2" t="s">
        <v>31</v>
      </c>
      <c r="K16" s="2" t="s">
        <v>32</v>
      </c>
      <c r="L16" s="2" t="s">
        <v>33</v>
      </c>
      <c r="M16" s="2" t="s">
        <v>34</v>
      </c>
      <c r="N16" s="2" t="s">
        <v>35</v>
      </c>
      <c r="O16" s="4">
        <f t="shared" si="0"/>
        <v>0</v>
      </c>
      <c r="P16" s="4">
        <f t="shared" si="1"/>
        <v>0</v>
      </c>
    </row>
    <row r="17" spans="1:16" ht="42" customHeight="1" x14ac:dyDescent="0.35">
      <c r="A17" s="2" t="s">
        <v>22</v>
      </c>
      <c r="B17" s="2" t="s">
        <v>23</v>
      </c>
      <c r="C17" s="3" t="s">
        <v>24</v>
      </c>
      <c r="D17" s="2" t="s">
        <v>25</v>
      </c>
      <c r="E17" s="2" t="s">
        <v>26</v>
      </c>
      <c r="F17" s="2" t="s">
        <v>27</v>
      </c>
      <c r="G17" s="2" t="s">
        <v>28</v>
      </c>
      <c r="H17" s="2" t="s">
        <v>29</v>
      </c>
      <c r="I17" s="2" t="s">
        <v>30</v>
      </c>
      <c r="J17" s="2" t="s">
        <v>31</v>
      </c>
      <c r="K17" s="2" t="s">
        <v>32</v>
      </c>
      <c r="L17" s="2" t="s">
        <v>33</v>
      </c>
      <c r="M17" s="2" t="s">
        <v>34</v>
      </c>
      <c r="N17" s="2" t="s">
        <v>35</v>
      </c>
      <c r="O17" s="4">
        <f t="shared" si="0"/>
        <v>0</v>
      </c>
      <c r="P17" s="4">
        <f t="shared" si="1"/>
        <v>0</v>
      </c>
    </row>
    <row r="18" spans="1:16" ht="42" customHeight="1" x14ac:dyDescent="0.35">
      <c r="A18" s="5"/>
      <c r="B18" s="5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>
        <f t="shared" si="0"/>
        <v>0</v>
      </c>
      <c r="P18" s="4">
        <f t="shared" si="1"/>
        <v>0</v>
      </c>
    </row>
    <row r="19" spans="1:16" ht="42" customHeight="1" x14ac:dyDescent="0.35">
      <c r="A19" s="5"/>
      <c r="B19" s="5"/>
      <c r="C19" s="6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4">
        <f t="shared" si="0"/>
        <v>0</v>
      </c>
      <c r="P19" s="4">
        <f t="shared" si="1"/>
        <v>0</v>
      </c>
    </row>
    <row r="20" spans="1:16" ht="42" customHeight="1" x14ac:dyDescent="0.35">
      <c r="A20" s="5"/>
      <c r="B20" s="5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4">
        <f t="shared" si="0"/>
        <v>0</v>
      </c>
      <c r="P20" s="4">
        <f t="shared" si="1"/>
        <v>0</v>
      </c>
    </row>
    <row r="21" spans="1:16" ht="42" customHeight="1" x14ac:dyDescent="0.35">
      <c r="A21" s="5"/>
      <c r="B21" s="5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4">
        <f t="shared" si="0"/>
        <v>0</v>
      </c>
      <c r="P21" s="4">
        <f t="shared" si="1"/>
        <v>0</v>
      </c>
    </row>
    <row r="22" spans="1:16" ht="42" customHeight="1" x14ac:dyDescent="0.35">
      <c r="A22" s="5"/>
      <c r="B22" s="5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>
        <f t="shared" si="0"/>
        <v>0</v>
      </c>
      <c r="P22" s="4">
        <f t="shared" si="1"/>
        <v>0</v>
      </c>
    </row>
    <row r="23" spans="1:16" ht="42" customHeight="1" x14ac:dyDescent="0.35">
      <c r="A23" s="5"/>
      <c r="B23" s="5"/>
      <c r="C23" s="6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4">
        <f t="shared" si="0"/>
        <v>0</v>
      </c>
      <c r="P23" s="4">
        <f t="shared" si="1"/>
        <v>0</v>
      </c>
    </row>
    <row r="24" spans="1:16" ht="42" customHeight="1" x14ac:dyDescent="0.35">
      <c r="A24" s="5"/>
      <c r="B24" s="5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4">
        <f t="shared" si="0"/>
        <v>0</v>
      </c>
      <c r="P24" s="4">
        <f t="shared" si="1"/>
        <v>0</v>
      </c>
    </row>
    <row r="25" spans="1:16" ht="42" customHeight="1" x14ac:dyDescent="0.35">
      <c r="A25" s="5"/>
      <c r="B25" s="5"/>
      <c r="C25" s="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4">
        <f t="shared" si="0"/>
        <v>0</v>
      </c>
      <c r="P25" s="4">
        <f t="shared" si="1"/>
        <v>0</v>
      </c>
    </row>
    <row r="26" spans="1:16" ht="42" customHeight="1" x14ac:dyDescent="0.35">
      <c r="A26" s="5"/>
      <c r="B26" s="5"/>
      <c r="C26" s="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4">
        <f t="shared" si="0"/>
        <v>0</v>
      </c>
      <c r="P26" s="4">
        <f t="shared" si="1"/>
        <v>0</v>
      </c>
    </row>
    <row r="27" spans="1:16" ht="42" customHeight="1" x14ac:dyDescent="0.35">
      <c r="A27" s="5"/>
      <c r="B27" s="5"/>
      <c r="C27" s="6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4">
        <f t="shared" si="0"/>
        <v>0</v>
      </c>
      <c r="P27" s="4">
        <f t="shared" si="1"/>
        <v>0</v>
      </c>
    </row>
    <row r="28" spans="1:16" ht="42" customHeight="1" x14ac:dyDescent="0.35">
      <c r="A28" s="5"/>
      <c r="B28" s="5"/>
      <c r="C28" s="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4">
        <f t="shared" si="0"/>
        <v>0</v>
      </c>
      <c r="P28" s="4">
        <f t="shared" si="1"/>
        <v>0</v>
      </c>
    </row>
    <row r="29" spans="1:16" ht="42" customHeight="1" x14ac:dyDescent="0.35">
      <c r="A29" s="5"/>
      <c r="B29" s="5"/>
      <c r="C29" s="6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4">
        <f t="shared" si="0"/>
        <v>0</v>
      </c>
      <c r="P29" s="4">
        <f t="shared" si="1"/>
        <v>0</v>
      </c>
    </row>
    <row r="30" spans="1:16" ht="42" customHeight="1" x14ac:dyDescent="0.35">
      <c r="A30" s="5"/>
      <c r="B30" s="5"/>
      <c r="C30" s="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4">
        <f t="shared" si="0"/>
        <v>0</v>
      </c>
      <c r="P30" s="4">
        <f t="shared" si="1"/>
        <v>0</v>
      </c>
    </row>
    <row r="31" spans="1:16" ht="42" customHeight="1" x14ac:dyDescent="0.35">
      <c r="A31" s="5"/>
      <c r="B31" s="5"/>
      <c r="C31" s="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4">
        <f t="shared" si="0"/>
        <v>0</v>
      </c>
      <c r="P31" s="4">
        <f t="shared" si="1"/>
        <v>0</v>
      </c>
    </row>
    <row r="32" spans="1:16" ht="42" customHeight="1" x14ac:dyDescent="0.35">
      <c r="A32" s="5"/>
      <c r="B32" s="5"/>
      <c r="C32" s="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4">
        <f t="shared" si="0"/>
        <v>0</v>
      </c>
      <c r="P32" s="4">
        <f t="shared" si="1"/>
        <v>0</v>
      </c>
    </row>
    <row r="33" spans="1:16" ht="42" customHeight="1" x14ac:dyDescent="0.35">
      <c r="A33" s="5"/>
      <c r="B33" s="5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4">
        <f t="shared" si="0"/>
        <v>0</v>
      </c>
      <c r="P33" s="4">
        <f t="shared" si="1"/>
        <v>0</v>
      </c>
    </row>
    <row r="34" spans="1:16" ht="42" customHeight="1" x14ac:dyDescent="0.35">
      <c r="A34" s="5"/>
      <c r="B34" s="5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4">
        <f t="shared" si="0"/>
        <v>0</v>
      </c>
      <c r="P34" s="4">
        <f t="shared" si="1"/>
        <v>0</v>
      </c>
    </row>
    <row r="35" spans="1:16" ht="42" customHeight="1" x14ac:dyDescent="0.35">
      <c r="A35" s="5"/>
      <c r="B35" s="5"/>
      <c r="C35" s="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4">
        <f t="shared" si="0"/>
        <v>0</v>
      </c>
      <c r="P35" s="4">
        <f t="shared" si="1"/>
        <v>0</v>
      </c>
    </row>
    <row r="36" spans="1:16" ht="42" customHeight="1" x14ac:dyDescent="0.35">
      <c r="A36" s="5"/>
      <c r="B36" s="5"/>
      <c r="C36" s="6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4">
        <f t="shared" si="0"/>
        <v>0</v>
      </c>
      <c r="P36" s="4">
        <f t="shared" si="1"/>
        <v>0</v>
      </c>
    </row>
    <row r="37" spans="1:16" ht="42" customHeight="1" x14ac:dyDescent="0.35">
      <c r="A37" s="5"/>
      <c r="B37" s="5"/>
      <c r="C37" s="6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4">
        <f t="shared" si="0"/>
        <v>0</v>
      </c>
      <c r="P37" s="4">
        <f t="shared" si="1"/>
        <v>0</v>
      </c>
    </row>
    <row r="38" spans="1:16" ht="42" customHeight="1" x14ac:dyDescent="0.35">
      <c r="A38" s="5"/>
      <c r="B38" s="5"/>
      <c r="C38" s="6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4">
        <f t="shared" si="0"/>
        <v>0</v>
      </c>
      <c r="P38" s="4">
        <f t="shared" si="1"/>
        <v>0</v>
      </c>
    </row>
    <row r="39" spans="1:16" ht="42" customHeight="1" x14ac:dyDescent="0.35">
      <c r="A39" s="5"/>
      <c r="B39" s="5"/>
      <c r="C39" s="6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4">
        <f t="shared" si="0"/>
        <v>0</v>
      </c>
      <c r="P39" s="4">
        <f t="shared" si="1"/>
        <v>0</v>
      </c>
    </row>
    <row r="40" spans="1:16" ht="42" customHeight="1" x14ac:dyDescent="0.35">
      <c r="A40" s="5"/>
      <c r="B40" s="5"/>
      <c r="C40" s="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4">
        <f t="shared" si="0"/>
        <v>0</v>
      </c>
      <c r="P40" s="4">
        <f t="shared" si="1"/>
        <v>0</v>
      </c>
    </row>
    <row r="41" spans="1:16" ht="42" customHeight="1" x14ac:dyDescent="0.35">
      <c r="A41" s="5"/>
      <c r="B41" s="5"/>
      <c r="C41" s="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4">
        <f t="shared" si="0"/>
        <v>0</v>
      </c>
      <c r="P41" s="4">
        <f t="shared" si="1"/>
        <v>0</v>
      </c>
    </row>
    <row r="42" spans="1:16" ht="42" customHeight="1" x14ac:dyDescent="0.35">
      <c r="A42" s="5"/>
      <c r="B42" s="5"/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4">
        <f t="shared" si="0"/>
        <v>0</v>
      </c>
      <c r="P42" s="4">
        <f t="shared" si="1"/>
        <v>0</v>
      </c>
    </row>
    <row r="43" spans="1:16" ht="42" customHeight="1" x14ac:dyDescent="0.35">
      <c r="A43" s="5"/>
      <c r="B43" s="5"/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4">
        <f t="shared" si="0"/>
        <v>0</v>
      </c>
      <c r="P43" s="4">
        <f t="shared" si="1"/>
        <v>0</v>
      </c>
    </row>
    <row r="44" spans="1:16" ht="42" customHeight="1" x14ac:dyDescent="0.35">
      <c r="A44" s="5"/>
      <c r="B44" s="5"/>
      <c r="C44" s="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4">
        <f t="shared" si="0"/>
        <v>0</v>
      </c>
      <c r="P44" s="4">
        <f t="shared" si="1"/>
        <v>0</v>
      </c>
    </row>
    <row r="45" spans="1:16" ht="42" customHeight="1" x14ac:dyDescent="0.35">
      <c r="A45" s="5"/>
      <c r="B45" s="5"/>
      <c r="C45" s="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4">
        <f t="shared" ref="O45:O76" si="2">IF(AND($A45&lt;&gt;"",LEFT($A45,1)&lt;&gt;"["),1,0)</f>
        <v>0</v>
      </c>
      <c r="P45" s="4">
        <f t="shared" ref="P45:P76" si="3">IF($O45=0,0,IF(OR($K45="New",$K45="Assigned",$K45="In Progress",$K45="Resolved",$K45="Reopened"),1,0))</f>
        <v>0</v>
      </c>
    </row>
    <row r="46" spans="1:16" ht="42" customHeight="1" x14ac:dyDescent="0.35">
      <c r="A46" s="5"/>
      <c r="B46" s="5"/>
      <c r="C46" s="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4">
        <f t="shared" si="2"/>
        <v>0</v>
      </c>
      <c r="P46" s="4">
        <f t="shared" si="3"/>
        <v>0</v>
      </c>
    </row>
    <row r="47" spans="1:16" ht="42" customHeight="1" x14ac:dyDescent="0.35">
      <c r="A47" s="5"/>
      <c r="B47" s="5"/>
      <c r="C47" s="6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4">
        <f t="shared" si="2"/>
        <v>0</v>
      </c>
      <c r="P47" s="4">
        <f t="shared" si="3"/>
        <v>0</v>
      </c>
    </row>
    <row r="48" spans="1:16" ht="42" customHeight="1" x14ac:dyDescent="0.35">
      <c r="A48" s="5"/>
      <c r="B48" s="5"/>
      <c r="C48" s="6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4">
        <f t="shared" si="2"/>
        <v>0</v>
      </c>
      <c r="P48" s="4">
        <f t="shared" si="3"/>
        <v>0</v>
      </c>
    </row>
    <row r="49" spans="1:16" ht="42" customHeight="1" x14ac:dyDescent="0.35">
      <c r="A49" s="5"/>
      <c r="B49" s="5"/>
      <c r="C49" s="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4">
        <f t="shared" si="2"/>
        <v>0</v>
      </c>
      <c r="P49" s="4">
        <f t="shared" si="3"/>
        <v>0</v>
      </c>
    </row>
    <row r="50" spans="1:16" ht="42" customHeight="1" x14ac:dyDescent="0.35">
      <c r="A50" s="5"/>
      <c r="B50" s="5"/>
      <c r="C50" s="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4">
        <f t="shared" si="2"/>
        <v>0</v>
      </c>
      <c r="P50" s="4">
        <f t="shared" si="3"/>
        <v>0</v>
      </c>
    </row>
    <row r="51" spans="1:16" ht="42" customHeight="1" x14ac:dyDescent="0.35">
      <c r="A51" s="5"/>
      <c r="B51" s="5"/>
      <c r="C51" s="6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4">
        <f t="shared" si="2"/>
        <v>0</v>
      </c>
      <c r="P51" s="4">
        <f t="shared" si="3"/>
        <v>0</v>
      </c>
    </row>
    <row r="52" spans="1:16" ht="42" customHeight="1" x14ac:dyDescent="0.35">
      <c r="A52" s="5"/>
      <c r="B52" s="5"/>
      <c r="C52" s="6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4">
        <f t="shared" si="2"/>
        <v>0</v>
      </c>
      <c r="P52" s="4">
        <f t="shared" si="3"/>
        <v>0</v>
      </c>
    </row>
    <row r="53" spans="1:16" ht="42" customHeight="1" x14ac:dyDescent="0.35">
      <c r="A53" s="5"/>
      <c r="B53" s="5"/>
      <c r="C53" s="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4">
        <f t="shared" si="2"/>
        <v>0</v>
      </c>
      <c r="P53" s="4">
        <f t="shared" si="3"/>
        <v>0</v>
      </c>
    </row>
    <row r="54" spans="1:16" ht="42" customHeight="1" x14ac:dyDescent="0.35">
      <c r="A54" s="5"/>
      <c r="B54" s="5"/>
      <c r="C54" s="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4">
        <f t="shared" si="2"/>
        <v>0</v>
      </c>
      <c r="P54" s="4">
        <f t="shared" si="3"/>
        <v>0</v>
      </c>
    </row>
    <row r="55" spans="1:16" ht="42" customHeight="1" x14ac:dyDescent="0.35">
      <c r="A55" s="5"/>
      <c r="B55" s="5"/>
      <c r="C55" s="6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4">
        <f t="shared" si="2"/>
        <v>0</v>
      </c>
      <c r="P55" s="4">
        <f t="shared" si="3"/>
        <v>0</v>
      </c>
    </row>
    <row r="56" spans="1:16" ht="42" customHeight="1" x14ac:dyDescent="0.35">
      <c r="A56" s="5"/>
      <c r="B56" s="5"/>
      <c r="C56" s="6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4">
        <f t="shared" si="2"/>
        <v>0</v>
      </c>
      <c r="P56" s="4">
        <f t="shared" si="3"/>
        <v>0</v>
      </c>
    </row>
    <row r="57" spans="1:16" ht="42" customHeight="1" x14ac:dyDescent="0.35">
      <c r="A57" s="5"/>
      <c r="B57" s="5"/>
      <c r="C57" s="6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4">
        <f t="shared" si="2"/>
        <v>0</v>
      </c>
      <c r="P57" s="4">
        <f t="shared" si="3"/>
        <v>0</v>
      </c>
    </row>
    <row r="58" spans="1:16" ht="42" customHeight="1" x14ac:dyDescent="0.35">
      <c r="A58" s="5"/>
      <c r="B58" s="5"/>
      <c r="C58" s="6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4">
        <f t="shared" si="2"/>
        <v>0</v>
      </c>
      <c r="P58" s="4">
        <f t="shared" si="3"/>
        <v>0</v>
      </c>
    </row>
    <row r="59" spans="1:16" ht="42" customHeight="1" x14ac:dyDescent="0.35">
      <c r="A59" s="5"/>
      <c r="B59" s="5"/>
      <c r="C59" s="6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4">
        <f t="shared" si="2"/>
        <v>0</v>
      </c>
      <c r="P59" s="4">
        <f t="shared" si="3"/>
        <v>0</v>
      </c>
    </row>
    <row r="60" spans="1:16" ht="42" customHeight="1" x14ac:dyDescent="0.35">
      <c r="A60" s="5"/>
      <c r="B60" s="5"/>
      <c r="C60" s="6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4">
        <f t="shared" si="2"/>
        <v>0</v>
      </c>
      <c r="P60" s="4">
        <f t="shared" si="3"/>
        <v>0</v>
      </c>
    </row>
    <row r="61" spans="1:16" ht="42" customHeight="1" x14ac:dyDescent="0.35">
      <c r="A61" s="5"/>
      <c r="B61" s="5"/>
      <c r="C61" s="6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4">
        <f t="shared" si="2"/>
        <v>0</v>
      </c>
      <c r="P61" s="4">
        <f t="shared" si="3"/>
        <v>0</v>
      </c>
    </row>
    <row r="62" spans="1:16" ht="42" customHeight="1" x14ac:dyDescent="0.35">
      <c r="A62" s="5"/>
      <c r="B62" s="5"/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4">
        <f t="shared" si="2"/>
        <v>0</v>
      </c>
      <c r="P62" s="4">
        <f t="shared" si="3"/>
        <v>0</v>
      </c>
    </row>
    <row r="63" spans="1:16" ht="42" customHeight="1" x14ac:dyDescent="0.35">
      <c r="A63" s="5"/>
      <c r="B63" s="5"/>
      <c r="C63" s="6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4">
        <f t="shared" si="2"/>
        <v>0</v>
      </c>
      <c r="P63" s="4">
        <f t="shared" si="3"/>
        <v>0</v>
      </c>
    </row>
    <row r="64" spans="1:16" ht="42" customHeight="1" x14ac:dyDescent="0.35">
      <c r="A64" s="5"/>
      <c r="B64" s="5"/>
      <c r="C64" s="6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4">
        <f t="shared" si="2"/>
        <v>0</v>
      </c>
      <c r="P64" s="4">
        <f t="shared" si="3"/>
        <v>0</v>
      </c>
    </row>
    <row r="65" spans="1:16" ht="42" customHeight="1" x14ac:dyDescent="0.35">
      <c r="A65" s="5"/>
      <c r="B65" s="5"/>
      <c r="C65" s="6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4">
        <f t="shared" si="2"/>
        <v>0</v>
      </c>
      <c r="P65" s="4">
        <f t="shared" si="3"/>
        <v>0</v>
      </c>
    </row>
    <row r="66" spans="1:16" ht="42" customHeight="1" x14ac:dyDescent="0.35">
      <c r="A66" s="5"/>
      <c r="B66" s="5"/>
      <c r="C66" s="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4">
        <f t="shared" si="2"/>
        <v>0</v>
      </c>
      <c r="P66" s="4">
        <f t="shared" si="3"/>
        <v>0</v>
      </c>
    </row>
    <row r="67" spans="1:16" ht="42" customHeight="1" x14ac:dyDescent="0.35">
      <c r="A67" s="5"/>
      <c r="B67" s="5"/>
      <c r="C67" s="6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4">
        <f t="shared" si="2"/>
        <v>0</v>
      </c>
      <c r="P67" s="4">
        <f t="shared" si="3"/>
        <v>0</v>
      </c>
    </row>
    <row r="68" spans="1:16" ht="42" customHeight="1" x14ac:dyDescent="0.35">
      <c r="A68" s="5"/>
      <c r="B68" s="5"/>
      <c r="C68" s="6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4">
        <f t="shared" si="2"/>
        <v>0</v>
      </c>
      <c r="P68" s="4">
        <f t="shared" si="3"/>
        <v>0</v>
      </c>
    </row>
    <row r="69" spans="1:16" ht="42" customHeight="1" x14ac:dyDescent="0.35">
      <c r="A69" s="5"/>
      <c r="B69" s="5"/>
      <c r="C69" s="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4">
        <f t="shared" si="2"/>
        <v>0</v>
      </c>
      <c r="P69" s="4">
        <f t="shared" si="3"/>
        <v>0</v>
      </c>
    </row>
    <row r="70" spans="1:16" ht="42" customHeight="1" x14ac:dyDescent="0.35">
      <c r="A70" s="5"/>
      <c r="B70" s="5"/>
      <c r="C70" s="6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4">
        <f t="shared" si="2"/>
        <v>0</v>
      </c>
      <c r="P70" s="4">
        <f t="shared" si="3"/>
        <v>0</v>
      </c>
    </row>
    <row r="71" spans="1:16" ht="42" customHeight="1" x14ac:dyDescent="0.35">
      <c r="A71" s="5"/>
      <c r="B71" s="5"/>
      <c r="C71" s="6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4">
        <f t="shared" si="2"/>
        <v>0</v>
      </c>
      <c r="P71" s="4">
        <f t="shared" si="3"/>
        <v>0</v>
      </c>
    </row>
    <row r="72" spans="1:16" ht="42" customHeight="1" x14ac:dyDescent="0.35">
      <c r="A72" s="5"/>
      <c r="B72" s="5"/>
      <c r="C72" s="6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4">
        <f t="shared" si="2"/>
        <v>0</v>
      </c>
      <c r="P72" s="4">
        <f t="shared" si="3"/>
        <v>0</v>
      </c>
    </row>
    <row r="73" spans="1:16" ht="42" customHeight="1" x14ac:dyDescent="0.35">
      <c r="A73" s="5"/>
      <c r="B73" s="5"/>
      <c r="C73" s="6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4">
        <f t="shared" si="2"/>
        <v>0</v>
      </c>
      <c r="P73" s="4">
        <f t="shared" si="3"/>
        <v>0</v>
      </c>
    </row>
    <row r="74" spans="1:16" ht="42" customHeight="1" x14ac:dyDescent="0.35">
      <c r="A74" s="5"/>
      <c r="B74" s="5"/>
      <c r="C74" s="6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4">
        <f t="shared" si="2"/>
        <v>0</v>
      </c>
      <c r="P74" s="4">
        <f t="shared" si="3"/>
        <v>0</v>
      </c>
    </row>
    <row r="75" spans="1:16" ht="42" customHeight="1" x14ac:dyDescent="0.35">
      <c r="A75" s="5"/>
      <c r="B75" s="5"/>
      <c r="C75" s="6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4">
        <f t="shared" si="2"/>
        <v>0</v>
      </c>
      <c r="P75" s="4">
        <f t="shared" si="3"/>
        <v>0</v>
      </c>
    </row>
    <row r="76" spans="1:16" ht="42" customHeight="1" x14ac:dyDescent="0.35">
      <c r="A76" s="5"/>
      <c r="B76" s="5"/>
      <c r="C76" s="6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4">
        <f t="shared" si="2"/>
        <v>0</v>
      </c>
      <c r="P76" s="4">
        <f t="shared" si="3"/>
        <v>0</v>
      </c>
    </row>
    <row r="77" spans="1:16" ht="42" customHeight="1" x14ac:dyDescent="0.35">
      <c r="A77" s="5"/>
      <c r="B77" s="5"/>
      <c r="C77" s="6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4">
        <f t="shared" ref="O77:O112" si="4">IF(AND($A77&lt;&gt;"",LEFT($A77,1)&lt;&gt;"["),1,0)</f>
        <v>0</v>
      </c>
      <c r="P77" s="4">
        <f t="shared" ref="P77:P112" si="5">IF($O77=0,0,IF(OR($K77="New",$K77="Assigned",$K77="In Progress",$K77="Resolved",$K77="Reopened"),1,0))</f>
        <v>0</v>
      </c>
    </row>
    <row r="78" spans="1:16" ht="42" customHeight="1" x14ac:dyDescent="0.35">
      <c r="A78" s="5"/>
      <c r="B78" s="5"/>
      <c r="C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4">
        <f t="shared" si="4"/>
        <v>0</v>
      </c>
      <c r="P78" s="4">
        <f t="shared" si="5"/>
        <v>0</v>
      </c>
    </row>
    <row r="79" spans="1:16" ht="42" customHeight="1" x14ac:dyDescent="0.35">
      <c r="A79" s="5"/>
      <c r="B79" s="5"/>
      <c r="C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4">
        <f t="shared" si="4"/>
        <v>0</v>
      </c>
      <c r="P79" s="4">
        <f t="shared" si="5"/>
        <v>0</v>
      </c>
    </row>
    <row r="80" spans="1:16" ht="42" customHeight="1" x14ac:dyDescent="0.35">
      <c r="A80" s="5"/>
      <c r="B80" s="5"/>
      <c r="C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4">
        <f t="shared" si="4"/>
        <v>0</v>
      </c>
      <c r="P80" s="4">
        <f t="shared" si="5"/>
        <v>0</v>
      </c>
    </row>
    <row r="81" spans="1:16" ht="42" customHeight="1" x14ac:dyDescent="0.35">
      <c r="A81" s="5"/>
      <c r="B81" s="5"/>
      <c r="C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4">
        <f t="shared" si="4"/>
        <v>0</v>
      </c>
      <c r="P81" s="4">
        <f t="shared" si="5"/>
        <v>0</v>
      </c>
    </row>
    <row r="82" spans="1:16" ht="42" customHeight="1" x14ac:dyDescent="0.35">
      <c r="A82" s="5"/>
      <c r="B82" s="5"/>
      <c r="C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4">
        <f t="shared" si="4"/>
        <v>0</v>
      </c>
      <c r="P82" s="4">
        <f t="shared" si="5"/>
        <v>0</v>
      </c>
    </row>
    <row r="83" spans="1:16" ht="42" customHeight="1" x14ac:dyDescent="0.35">
      <c r="A83" s="5"/>
      <c r="B83" s="5"/>
      <c r="C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4">
        <f t="shared" si="4"/>
        <v>0</v>
      </c>
      <c r="P83" s="4">
        <f t="shared" si="5"/>
        <v>0</v>
      </c>
    </row>
    <row r="84" spans="1:16" ht="42" customHeight="1" x14ac:dyDescent="0.35">
      <c r="A84" s="5"/>
      <c r="B84" s="5"/>
      <c r="C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4">
        <f t="shared" si="4"/>
        <v>0</v>
      </c>
      <c r="P84" s="4">
        <f t="shared" si="5"/>
        <v>0</v>
      </c>
    </row>
    <row r="85" spans="1:16" ht="42" customHeight="1" x14ac:dyDescent="0.35">
      <c r="A85" s="5"/>
      <c r="B85" s="5"/>
      <c r="C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4">
        <f t="shared" si="4"/>
        <v>0</v>
      </c>
      <c r="P85" s="4">
        <f t="shared" si="5"/>
        <v>0</v>
      </c>
    </row>
    <row r="86" spans="1:16" ht="42" customHeight="1" x14ac:dyDescent="0.35">
      <c r="A86" s="5"/>
      <c r="B86" s="5"/>
      <c r="C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4">
        <f t="shared" si="4"/>
        <v>0</v>
      </c>
      <c r="P86" s="4">
        <f t="shared" si="5"/>
        <v>0</v>
      </c>
    </row>
    <row r="87" spans="1:16" ht="42" customHeight="1" x14ac:dyDescent="0.35">
      <c r="A87" s="5"/>
      <c r="B87" s="5"/>
      <c r="C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4">
        <f t="shared" si="4"/>
        <v>0</v>
      </c>
      <c r="P87" s="4">
        <f t="shared" si="5"/>
        <v>0</v>
      </c>
    </row>
    <row r="88" spans="1:16" ht="42" customHeight="1" x14ac:dyDescent="0.35">
      <c r="A88" s="5"/>
      <c r="B88" s="5"/>
      <c r="C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4">
        <f t="shared" si="4"/>
        <v>0</v>
      </c>
      <c r="P88" s="4">
        <f t="shared" si="5"/>
        <v>0</v>
      </c>
    </row>
    <row r="89" spans="1:16" ht="42" customHeight="1" x14ac:dyDescent="0.35">
      <c r="A89" s="5"/>
      <c r="B89" s="5"/>
      <c r="C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4">
        <f t="shared" si="4"/>
        <v>0</v>
      </c>
      <c r="P89" s="4">
        <f t="shared" si="5"/>
        <v>0</v>
      </c>
    </row>
    <row r="90" spans="1:16" ht="42" customHeight="1" x14ac:dyDescent="0.35">
      <c r="A90" s="5"/>
      <c r="B90" s="5"/>
      <c r="C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4">
        <f t="shared" si="4"/>
        <v>0</v>
      </c>
      <c r="P90" s="4">
        <f t="shared" si="5"/>
        <v>0</v>
      </c>
    </row>
    <row r="91" spans="1:16" ht="42" customHeight="1" x14ac:dyDescent="0.35">
      <c r="A91" s="5"/>
      <c r="B91" s="5"/>
      <c r="C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4">
        <f t="shared" si="4"/>
        <v>0</v>
      </c>
      <c r="P91" s="4">
        <f t="shared" si="5"/>
        <v>0</v>
      </c>
    </row>
    <row r="92" spans="1:16" ht="42" customHeight="1" x14ac:dyDescent="0.35">
      <c r="A92" s="5"/>
      <c r="B92" s="5"/>
      <c r="C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4">
        <f t="shared" si="4"/>
        <v>0</v>
      </c>
      <c r="P92" s="4">
        <f t="shared" si="5"/>
        <v>0</v>
      </c>
    </row>
    <row r="93" spans="1:16" ht="42" customHeight="1" x14ac:dyDescent="0.35">
      <c r="A93" s="5"/>
      <c r="B93" s="5"/>
      <c r="C93" s="6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4">
        <f t="shared" si="4"/>
        <v>0</v>
      </c>
      <c r="P93" s="4">
        <f t="shared" si="5"/>
        <v>0</v>
      </c>
    </row>
    <row r="94" spans="1:16" ht="42" customHeight="1" x14ac:dyDescent="0.35">
      <c r="A94" s="5"/>
      <c r="B94" s="5"/>
      <c r="C94" s="6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4">
        <f t="shared" si="4"/>
        <v>0</v>
      </c>
      <c r="P94" s="4">
        <f t="shared" si="5"/>
        <v>0</v>
      </c>
    </row>
    <row r="95" spans="1:16" ht="42" customHeight="1" x14ac:dyDescent="0.35">
      <c r="A95" s="5"/>
      <c r="B95" s="5"/>
      <c r="C95" s="6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4">
        <f t="shared" si="4"/>
        <v>0</v>
      </c>
      <c r="P95" s="4">
        <f t="shared" si="5"/>
        <v>0</v>
      </c>
    </row>
    <row r="96" spans="1:16" ht="42" customHeight="1" x14ac:dyDescent="0.35">
      <c r="A96" s="5"/>
      <c r="B96" s="5"/>
      <c r="C96" s="6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4">
        <f t="shared" si="4"/>
        <v>0</v>
      </c>
      <c r="P96" s="4">
        <f t="shared" si="5"/>
        <v>0</v>
      </c>
    </row>
    <row r="97" spans="1:16" ht="42" customHeight="1" x14ac:dyDescent="0.35">
      <c r="A97" s="5"/>
      <c r="B97" s="5"/>
      <c r="C97" s="6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4">
        <f t="shared" si="4"/>
        <v>0</v>
      </c>
      <c r="P97" s="4">
        <f t="shared" si="5"/>
        <v>0</v>
      </c>
    </row>
    <row r="98" spans="1:16" ht="42" customHeight="1" x14ac:dyDescent="0.35">
      <c r="A98" s="5"/>
      <c r="B98" s="5"/>
      <c r="C98" s="6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4">
        <f t="shared" si="4"/>
        <v>0</v>
      </c>
      <c r="P98" s="4">
        <f t="shared" si="5"/>
        <v>0</v>
      </c>
    </row>
    <row r="99" spans="1:16" ht="42" customHeight="1" x14ac:dyDescent="0.35">
      <c r="A99" s="5"/>
      <c r="B99" s="5"/>
      <c r="C99" s="6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4">
        <f t="shared" si="4"/>
        <v>0</v>
      </c>
      <c r="P99" s="4">
        <f t="shared" si="5"/>
        <v>0</v>
      </c>
    </row>
    <row r="100" spans="1:16" ht="42" customHeight="1" x14ac:dyDescent="0.35">
      <c r="A100" s="5"/>
      <c r="B100" s="5"/>
      <c r="C100" s="6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4">
        <f t="shared" si="4"/>
        <v>0</v>
      </c>
      <c r="P100" s="4">
        <f t="shared" si="5"/>
        <v>0</v>
      </c>
    </row>
    <row r="101" spans="1:16" ht="42" customHeight="1" x14ac:dyDescent="0.35">
      <c r="A101" s="5"/>
      <c r="B101" s="5"/>
      <c r="C101" s="6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4">
        <f t="shared" si="4"/>
        <v>0</v>
      </c>
      <c r="P101" s="4">
        <f t="shared" si="5"/>
        <v>0</v>
      </c>
    </row>
    <row r="102" spans="1:16" ht="42" customHeight="1" x14ac:dyDescent="0.35">
      <c r="A102" s="5"/>
      <c r="B102" s="5"/>
      <c r="C102" s="6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4">
        <f t="shared" si="4"/>
        <v>0</v>
      </c>
      <c r="P102" s="4">
        <f t="shared" si="5"/>
        <v>0</v>
      </c>
    </row>
    <row r="103" spans="1:16" ht="42" customHeight="1" x14ac:dyDescent="0.35">
      <c r="A103" s="5"/>
      <c r="B103" s="5"/>
      <c r="C103" s="6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4">
        <f t="shared" si="4"/>
        <v>0</v>
      </c>
      <c r="P103" s="4">
        <f t="shared" si="5"/>
        <v>0</v>
      </c>
    </row>
    <row r="104" spans="1:16" ht="42" customHeight="1" x14ac:dyDescent="0.35">
      <c r="A104" s="5"/>
      <c r="B104" s="5"/>
      <c r="C104" s="6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4">
        <f t="shared" si="4"/>
        <v>0</v>
      </c>
      <c r="P104" s="4">
        <f t="shared" si="5"/>
        <v>0</v>
      </c>
    </row>
    <row r="105" spans="1:16" ht="42" customHeight="1" x14ac:dyDescent="0.35">
      <c r="A105" s="5"/>
      <c r="B105" s="5"/>
      <c r="C105" s="6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4">
        <f t="shared" si="4"/>
        <v>0</v>
      </c>
      <c r="P105" s="4">
        <f t="shared" si="5"/>
        <v>0</v>
      </c>
    </row>
    <row r="106" spans="1:16" ht="42" customHeight="1" x14ac:dyDescent="0.35">
      <c r="A106" s="5"/>
      <c r="B106" s="5"/>
      <c r="C106" s="6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4">
        <f t="shared" si="4"/>
        <v>0</v>
      </c>
      <c r="P106" s="4">
        <f t="shared" si="5"/>
        <v>0</v>
      </c>
    </row>
    <row r="107" spans="1:16" ht="42" customHeight="1" x14ac:dyDescent="0.35">
      <c r="A107" s="5"/>
      <c r="B107" s="5"/>
      <c r="C107" s="6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4">
        <f t="shared" si="4"/>
        <v>0</v>
      </c>
      <c r="P107" s="4">
        <f t="shared" si="5"/>
        <v>0</v>
      </c>
    </row>
    <row r="108" spans="1:16" ht="42" customHeight="1" x14ac:dyDescent="0.35">
      <c r="A108" s="5"/>
      <c r="B108" s="5"/>
      <c r="C108" s="6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4">
        <f t="shared" si="4"/>
        <v>0</v>
      </c>
      <c r="P108" s="4">
        <f t="shared" si="5"/>
        <v>0</v>
      </c>
    </row>
    <row r="109" spans="1:16" ht="42" customHeight="1" x14ac:dyDescent="0.35">
      <c r="A109" s="5"/>
      <c r="B109" s="5"/>
      <c r="C109" s="6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4">
        <f t="shared" si="4"/>
        <v>0</v>
      </c>
      <c r="P109" s="4">
        <f t="shared" si="5"/>
        <v>0</v>
      </c>
    </row>
    <row r="110" spans="1:16" ht="42" customHeight="1" x14ac:dyDescent="0.35">
      <c r="A110" s="5"/>
      <c r="B110" s="5"/>
      <c r="C110" s="6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4">
        <f t="shared" si="4"/>
        <v>0</v>
      </c>
      <c r="P110" s="4">
        <f t="shared" si="5"/>
        <v>0</v>
      </c>
    </row>
    <row r="111" spans="1:16" ht="42" customHeight="1" x14ac:dyDescent="0.35">
      <c r="A111" s="5"/>
      <c r="B111" s="5"/>
      <c r="C111" s="6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4">
        <f t="shared" si="4"/>
        <v>0</v>
      </c>
      <c r="P111" s="4">
        <f t="shared" si="5"/>
        <v>0</v>
      </c>
    </row>
    <row r="112" spans="1:16" ht="42" customHeight="1" x14ac:dyDescent="0.35">
      <c r="A112" s="5"/>
      <c r="B112" s="5"/>
      <c r="C112" s="6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4">
        <f t="shared" si="4"/>
        <v>0</v>
      </c>
      <c r="P112" s="4">
        <f t="shared" si="5"/>
        <v>0</v>
      </c>
    </row>
  </sheetData>
  <autoFilter ref="A12:N112" xr:uid="{00000000-0009-0000-0000-000000000000}"/>
  <mergeCells count="13">
    <mergeCell ref="A7:B8"/>
    <mergeCell ref="A10:N10"/>
    <mergeCell ref="L6:N6"/>
    <mergeCell ref="C7:E8"/>
    <mergeCell ref="A6:B6"/>
    <mergeCell ref="C6:E6"/>
    <mergeCell ref="I6:K6"/>
    <mergeCell ref="I7:K8"/>
    <mergeCell ref="F7:H8"/>
    <mergeCell ref="L7:N8"/>
    <mergeCell ref="F6:H6"/>
    <mergeCell ref="C2:N3"/>
    <mergeCell ref="C4:N4"/>
  </mergeCells>
  <conditionalFormatting sqref="I13:I112">
    <cfRule type="expression" dxfId="4" priority="1">
      <formula>OR(I13="Blocker",I13="Critical")</formula>
    </cfRule>
  </conditionalFormatting>
  <conditionalFormatting sqref="J13:J112">
    <cfRule type="expression" dxfId="3" priority="2">
      <formula>OR(J13="Critical",J13="High")</formula>
    </cfRule>
  </conditionalFormatting>
  <conditionalFormatting sqref="K13:K112">
    <cfRule type="expression" dxfId="2" priority="3">
      <formula>K13="Closed"</formula>
    </cfRule>
    <cfRule type="expression" dxfId="1" priority="4">
      <formula>K13="Resolved"</formula>
    </cfRule>
    <cfRule type="expression" dxfId="0" priority="5">
      <formula>K13="Reopened"</formula>
    </cfRule>
  </conditionalFormatting>
  <dataValidations count="3">
    <dataValidation type="list" allowBlank="1" showErrorMessage="1" errorTitle="Invalid value" error="Choose a value from the dropdown list." sqref="I13:I112" xr:uid="{00000000-0002-0000-0000-000000000000}">
      <formula1>"Blocker,Critical,Major,Minor,Trivial"</formula1>
    </dataValidation>
    <dataValidation type="list" allowBlank="1" showErrorMessage="1" errorTitle="Invalid value" error="Choose a value from the dropdown list." sqref="J13:J112" xr:uid="{00000000-0002-0000-0000-000001000000}">
      <formula1>"Critical,High,Medium,Low"</formula1>
    </dataValidation>
    <dataValidation type="list" allowBlank="1" showErrorMessage="1" errorTitle="Invalid value" error="Choose a value from the dropdown list." sqref="K13:K112" xr:uid="{00000000-0002-0000-0000-000002000000}">
      <formula1>"New,Assigned,In Progress,Resolved,Reopened,Closed,Duplicate,Rejected"</formula1>
    </dataValidation>
  </dataValidations>
  <pageMargins left="0.25" right="0.25" top="0.4" bottom="0.4" header="0.5" footer="0.5"/>
  <pageSetup fitToHeight="0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Bug Defect Tracker</vt:lpstr>
      <vt:lpstr>'Bug Defect Tracker'!Print_Titles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Bug &amp; Defect Tracker Log Template</dc:title>
  <dc:subject>Single-sheet software bug and defect tracking template</dc:subject>
  <dc:creator>Inflectra Software</dc:creator>
  <cp:keywords>bug tracker, defect tracker, QA, software testing, SpiraTest</cp:keywords>
  <cp:lastModifiedBy>Adam Sandman</cp:lastModifiedBy>
  <dcterms:created xsi:type="dcterms:W3CDTF">2026-09-29T21:33:06Z</dcterms:created>
  <dcterms:modified xsi:type="dcterms:W3CDTF">2026-10-04T11:19:53Z</dcterms:modified>
</cp:coreProperties>
</file>